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50" windowHeight="11505" activeTab="0"/>
  </bookViews>
  <sheets>
    <sheet name="Men" sheetId="1" r:id="rId1"/>
    <sheet name="Wom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tlomax</author>
  </authors>
  <commentList>
    <comment ref="B9" authorId="0">
      <text>
        <r>
          <rPr>
            <b/>
            <sz val="8"/>
            <rFont val="Tahoma"/>
            <family val="0"/>
          </rPr>
          <t>Enter the time here</t>
        </r>
      </text>
    </comment>
  </commentList>
</comments>
</file>

<file path=xl/comments2.xml><?xml version="1.0" encoding="utf-8"?>
<comments xmlns="http://schemas.openxmlformats.org/spreadsheetml/2006/main">
  <authors>
    <author>tlomax</author>
  </authors>
  <commentList>
    <comment ref="B9" authorId="0">
      <text>
        <r>
          <rPr>
            <b/>
            <sz val="8"/>
            <rFont val="Tahoma"/>
            <family val="0"/>
          </rPr>
          <t>Enter the time here</t>
        </r>
      </text>
    </comment>
  </commentList>
</comments>
</file>

<file path=xl/sharedStrings.xml><?xml version="1.0" encoding="utf-8"?>
<sst xmlns="http://schemas.openxmlformats.org/spreadsheetml/2006/main" count="160" uniqueCount="26">
  <si>
    <t>Percentages</t>
  </si>
  <si>
    <t>1st 100</t>
  </si>
  <si>
    <t>2nd 100</t>
  </si>
  <si>
    <t>3rd 100</t>
  </si>
  <si>
    <t>4th 100</t>
  </si>
  <si>
    <t>TIME</t>
  </si>
  <si>
    <t>JOHNSON</t>
  </si>
  <si>
    <t>1st 200</t>
  </si>
  <si>
    <t>2nd 200</t>
  </si>
  <si>
    <t>REYNOLDS</t>
  </si>
  <si>
    <t>300m</t>
  </si>
  <si>
    <t>WATTS</t>
  </si>
  <si>
    <t>LEWIS</t>
  </si>
  <si>
    <t>EVERETT</t>
  </si>
  <si>
    <t>GRINDLEY</t>
  </si>
  <si>
    <t>CLARKE</t>
  </si>
  <si>
    <t>WARINER</t>
  </si>
  <si>
    <t>MERRITT</t>
  </si>
  <si>
    <t>FREEMAN</t>
  </si>
  <si>
    <t>Mid 200m</t>
  </si>
  <si>
    <t>CLARK</t>
  </si>
  <si>
    <t>GRAHAM</t>
  </si>
  <si>
    <t>Enter the predicted time for your athlete into cell B7</t>
  </si>
  <si>
    <t>Differential</t>
  </si>
  <si>
    <t>Athlete</t>
  </si>
  <si>
    <t>The following tables provide split times for the 400m for your athlete if they ran the race in a similar way to the identified athlete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</si>
</sst>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%"/>
    <numFmt numFmtId="166" formatCode="0.0000000"/>
    <numFmt numFmtId="167" formatCode="0.000000"/>
    <numFmt numFmtId="168" formatCode="0.00000"/>
    <numFmt numFmtId="169" formatCode="0.0000"/>
    <numFmt numFmtId="170" formatCode="0.0"/>
    <numFmt numFmtId="171" formatCode="0.00000000"/>
    <numFmt numFmtId="172" formatCode="0.000000000"/>
    <numFmt numFmtId="173" formatCode="0.0000000000"/>
  </numFmts>
  <fonts count="7">
    <font>
      <sz val="10"/>
      <name val="Arial"/>
      <family val="0"/>
    </font>
    <font>
      <b/>
      <sz val="8"/>
      <name val="Tahoma"/>
      <family val="0"/>
    </font>
    <font>
      <sz val="12"/>
      <name val="Arial"/>
      <family val="0"/>
    </font>
    <font>
      <sz val="8"/>
      <name val="Arial"/>
      <family val="0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Alignment="1">
      <alignment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workbookViewId="0" topLeftCell="A1">
      <selection activeCell="B9" sqref="B9"/>
    </sheetView>
  </sheetViews>
  <sheetFormatPr defaultColWidth="9.140625" defaultRowHeight="12.75"/>
  <cols>
    <col min="1" max="1" width="13.57421875" style="6" customWidth="1"/>
    <col min="2" max="8" width="9.7109375" style="6" customWidth="1"/>
    <col min="9" max="9" width="10.8515625" style="6" customWidth="1"/>
    <col min="10" max="10" width="9.7109375" style="6" customWidth="1"/>
    <col min="11" max="11" width="13.7109375" style="6" customWidth="1"/>
    <col min="12" max="16384" width="9.7109375" style="6" customWidth="1"/>
  </cols>
  <sheetData>
    <row r="1" ht="15"/>
    <row r="2" ht="15">
      <c r="A2" s="20" t="s">
        <v>25</v>
      </c>
    </row>
    <row r="3" ht="15">
      <c r="K3" s="12"/>
    </row>
    <row r="4" spans="1:11" ht="15">
      <c r="A4" s="21" t="s">
        <v>22</v>
      </c>
      <c r="K4" s="12"/>
    </row>
    <row r="5" ht="15"/>
    <row r="6" spans="1:11" ht="15">
      <c r="A6" s="1"/>
      <c r="B6" s="2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4" t="s">
        <v>7</v>
      </c>
      <c r="H6" s="5" t="s">
        <v>8</v>
      </c>
      <c r="I6" s="5" t="s">
        <v>19</v>
      </c>
      <c r="J6" s="5" t="s">
        <v>10</v>
      </c>
      <c r="K6" s="5" t="s">
        <v>23</v>
      </c>
    </row>
    <row r="7" spans="1:11" ht="13.5" customHeight="1">
      <c r="A7" s="7" t="s">
        <v>6</v>
      </c>
      <c r="B7" s="8">
        <v>43.18</v>
      </c>
      <c r="C7" s="8">
        <v>11.1</v>
      </c>
      <c r="D7" s="8">
        <v>10.12</v>
      </c>
      <c r="E7" s="8">
        <v>10.43</v>
      </c>
      <c r="F7" s="8">
        <v>11.52</v>
      </c>
      <c r="G7" s="8">
        <f>SUM(C7:D7)</f>
        <v>21.22</v>
      </c>
      <c r="H7" s="8">
        <f>SUM(E7:F7)</f>
        <v>21.95</v>
      </c>
      <c r="I7" s="8">
        <f>D7+E7</f>
        <v>20.549999999999997</v>
      </c>
      <c r="J7" s="8">
        <f>SUM(C7:E7)</f>
        <v>31.65</v>
      </c>
      <c r="K7" s="8">
        <f>H7-G7</f>
        <v>0.7300000000000004</v>
      </c>
    </row>
    <row r="8" spans="1:9" ht="15" hidden="1">
      <c r="A8" s="9" t="s">
        <v>0</v>
      </c>
      <c r="B8" s="10"/>
      <c r="C8" s="11">
        <f>C7/B7</f>
        <v>0.2570634553033812</v>
      </c>
      <c r="D8" s="11">
        <f>D7/B7</f>
        <v>0.23436776285317276</v>
      </c>
      <c r="E8" s="11">
        <f>E7/B7</f>
        <v>0.24154701250578972</v>
      </c>
      <c r="F8" s="11">
        <f>F7/B7</f>
        <v>0.2667901806391848</v>
      </c>
      <c r="G8" s="12"/>
      <c r="I8" s="8">
        <f>D8+E8</f>
        <v>0.4759147753589625</v>
      </c>
    </row>
    <row r="9" spans="1:11" ht="15">
      <c r="A9" s="7" t="s">
        <v>24</v>
      </c>
      <c r="B9" s="17">
        <v>46</v>
      </c>
      <c r="C9" s="8">
        <f>PRODUCT(B9,C8)</f>
        <v>11.824918943955536</v>
      </c>
      <c r="D9" s="8">
        <f>PRODUCT(B9,D8)</f>
        <v>10.780917091245946</v>
      </c>
      <c r="E9" s="8">
        <f>PRODUCT(B9,E8)</f>
        <v>11.111162575266327</v>
      </c>
      <c r="F9" s="8">
        <f>PRODUCT(B9,F8)</f>
        <v>12.272348309402501</v>
      </c>
      <c r="G9" s="8">
        <f>SUM(C9:D9)</f>
        <v>22.605836035201484</v>
      </c>
      <c r="H9" s="8">
        <f>SUM(E9:F9)</f>
        <v>23.38351088466883</v>
      </c>
      <c r="I9" s="8">
        <f>D9+E9</f>
        <v>21.892079666512274</v>
      </c>
      <c r="J9" s="8">
        <f>SUM(C9:E9)</f>
        <v>33.71699861046781</v>
      </c>
      <c r="K9" s="8">
        <f>H9-G9</f>
        <v>0.7776748494673456</v>
      </c>
    </row>
    <row r="10" ht="15"/>
    <row r="11" spans="1:11" ht="15">
      <c r="A11" s="1"/>
      <c r="B11" s="2" t="s">
        <v>5</v>
      </c>
      <c r="C11" s="3" t="s">
        <v>1</v>
      </c>
      <c r="D11" s="3" t="s">
        <v>2</v>
      </c>
      <c r="E11" s="3" t="s">
        <v>3</v>
      </c>
      <c r="F11" s="3" t="s">
        <v>4</v>
      </c>
      <c r="G11" s="4" t="s">
        <v>7</v>
      </c>
      <c r="H11" s="5" t="s">
        <v>8</v>
      </c>
      <c r="I11" s="5" t="s">
        <v>19</v>
      </c>
      <c r="J11" s="5" t="s">
        <v>10</v>
      </c>
      <c r="K11" s="5" t="s">
        <v>23</v>
      </c>
    </row>
    <row r="12" spans="1:11" ht="15">
      <c r="A12" s="7" t="s">
        <v>9</v>
      </c>
      <c r="B12" s="8">
        <v>43.29</v>
      </c>
      <c r="C12" s="8">
        <v>11.2</v>
      </c>
      <c r="D12" s="8">
        <v>10.2</v>
      </c>
      <c r="E12" s="8">
        <v>10.7</v>
      </c>
      <c r="F12" s="8">
        <v>11.2</v>
      </c>
      <c r="G12" s="8">
        <f>SUM(C12:D12)</f>
        <v>21.4</v>
      </c>
      <c r="H12" s="8">
        <f>SUM(E12:F12)</f>
        <v>21.9</v>
      </c>
      <c r="I12" s="8">
        <f>D12+E12</f>
        <v>20.9</v>
      </c>
      <c r="J12" s="8">
        <f>SUM(C12:E12)</f>
        <v>32.099999999999994</v>
      </c>
      <c r="K12" s="8">
        <f>H12-G12</f>
        <v>0.5</v>
      </c>
    </row>
    <row r="13" spans="1:9" ht="15" hidden="1">
      <c r="A13" s="9" t="s">
        <v>0</v>
      </c>
      <c r="B13" s="10"/>
      <c r="C13" s="11">
        <f>C12/B12</f>
        <v>0.2587202587202587</v>
      </c>
      <c r="D13" s="11">
        <f>D12/B12</f>
        <v>0.2356202356202356</v>
      </c>
      <c r="E13" s="11">
        <f>E12/B12</f>
        <v>0.24717024717024716</v>
      </c>
      <c r="F13" s="11">
        <f>F12/B12</f>
        <v>0.2587202587202587</v>
      </c>
      <c r="G13" s="12"/>
      <c r="I13" s="8">
        <f>D13+E13</f>
        <v>0.48279048279048276</v>
      </c>
    </row>
    <row r="14" spans="1:11" ht="15">
      <c r="A14" s="7" t="s">
        <v>24</v>
      </c>
      <c r="B14" s="18">
        <f>B9</f>
        <v>46</v>
      </c>
      <c r="C14" s="8">
        <f>PRODUCT(B14,C13)</f>
        <v>11.901131901131901</v>
      </c>
      <c r="D14" s="8">
        <f>PRODUCT(B14,D13)</f>
        <v>10.838530838530838</v>
      </c>
      <c r="E14" s="8">
        <f>PRODUCT(B14,E13)</f>
        <v>11.369831369831369</v>
      </c>
      <c r="F14" s="8">
        <f>PRODUCT(B14,F13)</f>
        <v>11.901131901131901</v>
      </c>
      <c r="G14" s="8">
        <f>SUM(C14:D14)</f>
        <v>22.73966273966274</v>
      </c>
      <c r="H14" s="8">
        <f>SUM(E14:F14)</f>
        <v>23.27096327096327</v>
      </c>
      <c r="I14" s="8">
        <f>D14+E14</f>
        <v>22.208362208362207</v>
      </c>
      <c r="J14" s="8">
        <f>SUM(C14:E14)</f>
        <v>34.10949410949411</v>
      </c>
      <c r="K14" s="8">
        <f>H14-G14</f>
        <v>0.5313005313005306</v>
      </c>
    </row>
    <row r="15" spans="1:11" ht="1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">
      <c r="A16" s="1"/>
      <c r="B16" s="2" t="s">
        <v>5</v>
      </c>
      <c r="C16" s="3" t="s">
        <v>1</v>
      </c>
      <c r="D16" s="3" t="s">
        <v>2</v>
      </c>
      <c r="E16" s="3" t="s">
        <v>3</v>
      </c>
      <c r="F16" s="3" t="s">
        <v>4</v>
      </c>
      <c r="G16" s="4" t="s">
        <v>7</v>
      </c>
      <c r="H16" s="5" t="s">
        <v>8</v>
      </c>
      <c r="I16" s="5" t="s">
        <v>19</v>
      </c>
      <c r="J16" s="5" t="s">
        <v>10</v>
      </c>
      <c r="K16" s="5" t="s">
        <v>23</v>
      </c>
    </row>
    <row r="17" spans="1:11" ht="15">
      <c r="A17" s="7" t="s">
        <v>16</v>
      </c>
      <c r="B17" s="8">
        <v>43.45</v>
      </c>
      <c r="C17" s="8">
        <v>10.75</v>
      </c>
      <c r="D17" s="8">
        <v>10.15</v>
      </c>
      <c r="E17" s="8">
        <v>10.68</v>
      </c>
      <c r="F17" s="8">
        <v>11.87</v>
      </c>
      <c r="G17" s="8">
        <f>SUM(C17:D17)</f>
        <v>20.9</v>
      </c>
      <c r="H17" s="8">
        <f>SUM(E17:F17)</f>
        <v>22.549999999999997</v>
      </c>
      <c r="I17" s="8">
        <f>D17+E17</f>
        <v>20.83</v>
      </c>
      <c r="J17" s="8">
        <f>SUM(C17:E17)</f>
        <v>31.58</v>
      </c>
      <c r="K17" s="8">
        <f>H17-G17</f>
        <v>1.6499999999999986</v>
      </c>
    </row>
    <row r="18" spans="1:9" ht="15" hidden="1">
      <c r="A18" s="9" t="s">
        <v>0</v>
      </c>
      <c r="B18" s="10"/>
      <c r="C18" s="11">
        <f>C17/B17</f>
        <v>0.24741081703107018</v>
      </c>
      <c r="D18" s="11">
        <f>D17/B17</f>
        <v>0.2336018411967779</v>
      </c>
      <c r="E18" s="11">
        <f>E17/B17</f>
        <v>0.24579976985040275</v>
      </c>
      <c r="F18" s="11">
        <f>F17/B17</f>
        <v>0.2731875719217491</v>
      </c>
      <c r="G18" s="12"/>
      <c r="I18" s="8">
        <f>D18+E18</f>
        <v>0.47940161104718065</v>
      </c>
    </row>
    <row r="19" spans="1:11" ht="15">
      <c r="A19" s="7" t="s">
        <v>24</v>
      </c>
      <c r="B19" s="18">
        <f>B9</f>
        <v>46</v>
      </c>
      <c r="C19" s="8">
        <f>PRODUCT(B19,C18)</f>
        <v>11.380897583429228</v>
      </c>
      <c r="D19" s="8">
        <f>PRODUCT(B19,D18)</f>
        <v>10.745684695051784</v>
      </c>
      <c r="E19" s="8">
        <f>PRODUCT(B19,E18)</f>
        <v>11.306789413118526</v>
      </c>
      <c r="F19" s="8">
        <f>PRODUCT(B19,F18)</f>
        <v>12.566628308400459</v>
      </c>
      <c r="G19" s="8">
        <f>SUM(C19:D19)</f>
        <v>22.12658227848101</v>
      </c>
      <c r="H19" s="8">
        <f>SUM(E19:F19)</f>
        <v>23.873417721518983</v>
      </c>
      <c r="I19" s="8">
        <f>D19+E19</f>
        <v>22.05247410817031</v>
      </c>
      <c r="J19" s="8">
        <f>SUM(C19:E19)</f>
        <v>33.43337169159953</v>
      </c>
      <c r="K19" s="8">
        <f>H19-G19</f>
        <v>1.7468354430379733</v>
      </c>
    </row>
    <row r="20" spans="1:11" ht="1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>
      <c r="A21" s="1"/>
      <c r="B21" s="2" t="s">
        <v>5</v>
      </c>
      <c r="C21" s="3" t="s">
        <v>1</v>
      </c>
      <c r="D21" s="3" t="s">
        <v>2</v>
      </c>
      <c r="E21" s="3" t="s">
        <v>3</v>
      </c>
      <c r="F21" s="3" t="s">
        <v>4</v>
      </c>
      <c r="G21" s="4" t="s">
        <v>7</v>
      </c>
      <c r="H21" s="5" t="s">
        <v>8</v>
      </c>
      <c r="I21" s="5" t="s">
        <v>19</v>
      </c>
      <c r="J21" s="5" t="s">
        <v>10</v>
      </c>
      <c r="K21" s="5" t="s">
        <v>23</v>
      </c>
    </row>
    <row r="22" spans="1:11" ht="15">
      <c r="A22" s="7" t="s">
        <v>11</v>
      </c>
      <c r="B22" s="8">
        <v>43.5</v>
      </c>
      <c r="C22" s="8">
        <v>10.9</v>
      </c>
      <c r="D22" s="8">
        <v>10</v>
      </c>
      <c r="E22" s="8">
        <v>10.6</v>
      </c>
      <c r="F22" s="8">
        <v>12</v>
      </c>
      <c r="G22" s="8">
        <f>SUM(C22:D22)</f>
        <v>20.9</v>
      </c>
      <c r="H22" s="8">
        <f>SUM(E22:F22)</f>
        <v>22.6</v>
      </c>
      <c r="I22" s="8">
        <f>D22+E22</f>
        <v>20.6</v>
      </c>
      <c r="J22" s="8">
        <f>SUM(C22:E22)</f>
        <v>31.5</v>
      </c>
      <c r="K22" s="8">
        <f>H22-G22</f>
        <v>1.7000000000000028</v>
      </c>
    </row>
    <row r="23" spans="1:9" ht="15" hidden="1">
      <c r="A23" s="9" t="s">
        <v>0</v>
      </c>
      <c r="B23" s="10"/>
      <c r="C23" s="11">
        <f>C22/B22</f>
        <v>0.25057471264367814</v>
      </c>
      <c r="D23" s="11">
        <f>D22/B22</f>
        <v>0.22988505747126436</v>
      </c>
      <c r="E23" s="11">
        <f>E22/B22</f>
        <v>0.24367816091954023</v>
      </c>
      <c r="F23" s="11">
        <f>F22/B22</f>
        <v>0.27586206896551724</v>
      </c>
      <c r="G23" s="12"/>
      <c r="I23" s="8">
        <f>D23+E23</f>
        <v>0.4735632183908046</v>
      </c>
    </row>
    <row r="24" spans="1:11" ht="15">
      <c r="A24" s="7" t="s">
        <v>24</v>
      </c>
      <c r="B24" s="18">
        <f>B9</f>
        <v>46</v>
      </c>
      <c r="C24" s="8">
        <f>PRODUCT(B24,C23)</f>
        <v>11.526436781609195</v>
      </c>
      <c r="D24" s="8">
        <f>PRODUCT(B24,D23)</f>
        <v>10.574712643678161</v>
      </c>
      <c r="E24" s="8">
        <f>PRODUCT(B24,E23)</f>
        <v>11.20919540229885</v>
      </c>
      <c r="F24" s="8">
        <f>PRODUCT(B24,F23)</f>
        <v>12.689655172413794</v>
      </c>
      <c r="G24" s="8">
        <f>SUM(C24:D24)</f>
        <v>22.101149425287357</v>
      </c>
      <c r="H24" s="8">
        <f>SUM(E24:F24)</f>
        <v>23.898850574712643</v>
      </c>
      <c r="I24" s="8">
        <f>D24+E24</f>
        <v>21.78390804597701</v>
      </c>
      <c r="J24" s="8">
        <f>SUM(C24:E24)</f>
        <v>33.310344827586206</v>
      </c>
      <c r="K24" s="8">
        <f>H24-G24</f>
        <v>1.7977011494252864</v>
      </c>
    </row>
    <row r="25" spans="1:6" ht="15">
      <c r="A25" s="15"/>
      <c r="B25" s="15"/>
      <c r="C25" s="15"/>
      <c r="D25" s="15"/>
      <c r="E25" s="15"/>
      <c r="F25" s="15"/>
    </row>
    <row r="26" spans="1:11" ht="15">
      <c r="A26" s="1"/>
      <c r="B26" s="2" t="s">
        <v>5</v>
      </c>
      <c r="C26" s="3" t="s">
        <v>1</v>
      </c>
      <c r="D26" s="3" t="s">
        <v>2</v>
      </c>
      <c r="E26" s="3" t="s">
        <v>3</v>
      </c>
      <c r="F26" s="3" t="s">
        <v>4</v>
      </c>
      <c r="G26" s="4" t="s">
        <v>7</v>
      </c>
      <c r="H26" s="5" t="s">
        <v>8</v>
      </c>
      <c r="I26" s="5" t="s">
        <v>19</v>
      </c>
      <c r="J26" s="5" t="s">
        <v>10</v>
      </c>
      <c r="K26" s="5" t="s">
        <v>23</v>
      </c>
    </row>
    <row r="27" spans="1:11" ht="15">
      <c r="A27" s="7" t="s">
        <v>12</v>
      </c>
      <c r="B27" s="8">
        <v>43.87</v>
      </c>
      <c r="C27" s="8">
        <v>11.3</v>
      </c>
      <c r="D27" s="8">
        <v>10.1</v>
      </c>
      <c r="E27" s="8">
        <v>10.7</v>
      </c>
      <c r="F27" s="8">
        <v>11.8</v>
      </c>
      <c r="G27" s="8">
        <f>SUM(C27:D27)</f>
        <v>21.4</v>
      </c>
      <c r="H27" s="8">
        <f>SUM(E27:F27)</f>
        <v>22.5</v>
      </c>
      <c r="I27" s="8">
        <f>D27+E27</f>
        <v>20.799999999999997</v>
      </c>
      <c r="J27" s="8">
        <f>SUM(C27:E27)</f>
        <v>32.099999999999994</v>
      </c>
      <c r="K27" s="8">
        <f>H27-G27</f>
        <v>1.1000000000000014</v>
      </c>
    </row>
    <row r="28" spans="1:9" ht="15" hidden="1">
      <c r="A28" s="9" t="s">
        <v>0</v>
      </c>
      <c r="B28" s="10"/>
      <c r="C28" s="11">
        <f>C27/B27</f>
        <v>0.25757921130613176</v>
      </c>
      <c r="D28" s="11">
        <f>D27/B27</f>
        <v>0.23022566674264874</v>
      </c>
      <c r="E28" s="11">
        <f>E27/B27</f>
        <v>0.24390243902439024</v>
      </c>
      <c r="F28" s="11">
        <f>F27/B27</f>
        <v>0.2689765215409164</v>
      </c>
      <c r="G28" s="12"/>
      <c r="I28" s="8">
        <f>D28+E28</f>
        <v>0.474128105767039</v>
      </c>
    </row>
    <row r="29" spans="1:11" ht="15">
      <c r="A29" s="7" t="s">
        <v>24</v>
      </c>
      <c r="B29" s="18">
        <f>B9</f>
        <v>46</v>
      </c>
      <c r="C29" s="8">
        <f>PRODUCT(B29,C28)</f>
        <v>11.84864372008206</v>
      </c>
      <c r="D29" s="8">
        <f>PRODUCT(B29,D28)</f>
        <v>10.590380670161842</v>
      </c>
      <c r="E29" s="8">
        <f>PRODUCT(B29,E28)</f>
        <v>11.21951219512195</v>
      </c>
      <c r="F29" s="8">
        <f>PRODUCT(B29,F28)</f>
        <v>12.372919990882155</v>
      </c>
      <c r="G29" s="8">
        <f>SUM(C29:D29)</f>
        <v>22.4390243902439</v>
      </c>
      <c r="H29" s="8">
        <f>SUM(E29:F29)</f>
        <v>23.592432186004103</v>
      </c>
      <c r="I29" s="8">
        <f>D29+E29</f>
        <v>21.809892865283793</v>
      </c>
      <c r="J29" s="8">
        <f>SUM(C29:E29)</f>
        <v>33.65853658536585</v>
      </c>
      <c r="K29" s="8">
        <f>H29-G29</f>
        <v>1.1534077957602022</v>
      </c>
    </row>
    <row r="31" spans="1:11" ht="15">
      <c r="A31" s="1"/>
      <c r="B31" s="2" t="s">
        <v>5</v>
      </c>
      <c r="C31" s="3" t="s">
        <v>1</v>
      </c>
      <c r="D31" s="3" t="s">
        <v>2</v>
      </c>
      <c r="E31" s="3" t="s">
        <v>3</v>
      </c>
      <c r="F31" s="3" t="s">
        <v>4</v>
      </c>
      <c r="G31" s="4" t="s">
        <v>7</v>
      </c>
      <c r="H31" s="5" t="s">
        <v>8</v>
      </c>
      <c r="I31" s="5" t="s">
        <v>19</v>
      </c>
      <c r="J31" s="5" t="s">
        <v>10</v>
      </c>
      <c r="K31" s="5" t="s">
        <v>23</v>
      </c>
    </row>
    <row r="32" spans="1:11" ht="15">
      <c r="A32" s="7" t="s">
        <v>17</v>
      </c>
      <c r="B32" s="8">
        <v>43.96</v>
      </c>
      <c r="C32" s="8">
        <v>10.77</v>
      </c>
      <c r="D32" s="8">
        <v>10.11</v>
      </c>
      <c r="E32" s="8">
        <v>10.8</v>
      </c>
      <c r="F32" s="8">
        <v>12.28</v>
      </c>
      <c r="G32" s="8">
        <f>SUM(C32:D32)</f>
        <v>20.88</v>
      </c>
      <c r="H32" s="8">
        <f>SUM(E32:F32)</f>
        <v>23.08</v>
      </c>
      <c r="I32" s="8">
        <f>D32+E32</f>
        <v>20.91</v>
      </c>
      <c r="J32" s="8">
        <f>SUM(C32:E32)</f>
        <v>31.68</v>
      </c>
      <c r="K32" s="8">
        <f>H32-G32</f>
        <v>2.1999999999999993</v>
      </c>
    </row>
    <row r="33" spans="1:9" ht="15" hidden="1">
      <c r="A33" s="9" t="s">
        <v>0</v>
      </c>
      <c r="B33" s="10"/>
      <c r="C33" s="11">
        <f>C32/B32</f>
        <v>0.24499545040946313</v>
      </c>
      <c r="D33" s="11">
        <f>D32/B32</f>
        <v>0.22998180163785256</v>
      </c>
      <c r="E33" s="11">
        <f>E32/B32</f>
        <v>0.2456778889899909</v>
      </c>
      <c r="F33" s="11">
        <f>F32/B32</f>
        <v>0.27934485896269334</v>
      </c>
      <c r="G33" s="12"/>
      <c r="I33" s="8">
        <f>D33+E33</f>
        <v>0.47565969062784347</v>
      </c>
    </row>
    <row r="34" spans="1:11" ht="15">
      <c r="A34" s="7" t="s">
        <v>24</v>
      </c>
      <c r="B34" s="18">
        <f>B9</f>
        <v>46</v>
      </c>
      <c r="C34" s="8">
        <f>PRODUCT(B34,C33)</f>
        <v>11.269790718835305</v>
      </c>
      <c r="D34" s="8">
        <f>PRODUCT(B34,D33)</f>
        <v>10.579162875341218</v>
      </c>
      <c r="E34" s="8">
        <f>PRODUCT(B34,E33)</f>
        <v>11.30118289353958</v>
      </c>
      <c r="F34" s="8">
        <f>PRODUCT(B34,F33)</f>
        <v>12.849863512283894</v>
      </c>
      <c r="G34" s="8">
        <f>SUM(C34:D34)</f>
        <v>21.84895359417652</v>
      </c>
      <c r="H34" s="8">
        <f>SUM(E34:F34)</f>
        <v>24.151046405823475</v>
      </c>
      <c r="I34" s="8">
        <f>D34+E34</f>
        <v>21.8803457688808</v>
      </c>
      <c r="J34" s="8">
        <f>SUM(C34:E34)</f>
        <v>33.150136487716104</v>
      </c>
      <c r="K34" s="8">
        <f>H34-G34</f>
        <v>2.302092811646954</v>
      </c>
    </row>
    <row r="36" spans="1:11" ht="15">
      <c r="A36" s="1"/>
      <c r="B36" s="2" t="s">
        <v>5</v>
      </c>
      <c r="C36" s="3" t="s">
        <v>1</v>
      </c>
      <c r="D36" s="3" t="s">
        <v>2</v>
      </c>
      <c r="E36" s="3" t="s">
        <v>3</v>
      </c>
      <c r="F36" s="3" t="s">
        <v>4</v>
      </c>
      <c r="G36" s="4" t="s">
        <v>7</v>
      </c>
      <c r="H36" s="5" t="s">
        <v>8</v>
      </c>
      <c r="I36" s="5" t="s">
        <v>19</v>
      </c>
      <c r="J36" s="5" t="s">
        <v>10</v>
      </c>
      <c r="K36" s="5" t="s">
        <v>23</v>
      </c>
    </row>
    <row r="37" spans="1:11" ht="15">
      <c r="A37" s="7" t="s">
        <v>13</v>
      </c>
      <c r="B37" s="8">
        <v>44.09</v>
      </c>
      <c r="C37" s="8">
        <v>11.1</v>
      </c>
      <c r="D37" s="8">
        <v>10.4</v>
      </c>
      <c r="E37" s="8">
        <v>10.7</v>
      </c>
      <c r="F37" s="8">
        <v>11.9</v>
      </c>
      <c r="G37" s="8">
        <f>SUM(C37:D37)</f>
        <v>21.5</v>
      </c>
      <c r="H37" s="8">
        <f>SUM(E37:F37)</f>
        <v>22.6</v>
      </c>
      <c r="I37" s="8">
        <f>D37+E37</f>
        <v>21.1</v>
      </c>
      <c r="J37" s="8">
        <f>SUM(C37:E37)</f>
        <v>32.2</v>
      </c>
      <c r="K37" s="8">
        <f>H37-G37</f>
        <v>1.1000000000000014</v>
      </c>
    </row>
    <row r="38" spans="1:9" ht="15" hidden="1">
      <c r="A38" s="9" t="s">
        <v>0</v>
      </c>
      <c r="B38" s="10"/>
      <c r="C38" s="11">
        <f>C37/B37</f>
        <v>0.25175776820140616</v>
      </c>
      <c r="D38" s="11">
        <f>D37/B37</f>
        <v>0.23588115218870492</v>
      </c>
      <c r="E38" s="11">
        <f>E37/B37</f>
        <v>0.2426854161941483</v>
      </c>
      <c r="F38" s="11">
        <f>F37/B37</f>
        <v>0.26990247221592195</v>
      </c>
      <c r="G38" s="12"/>
      <c r="I38" s="8">
        <f>D38+E38</f>
        <v>0.4785665683828532</v>
      </c>
    </row>
    <row r="39" spans="1:11" ht="15">
      <c r="A39" s="7" t="s">
        <v>24</v>
      </c>
      <c r="B39" s="8">
        <f>B9</f>
        <v>46</v>
      </c>
      <c r="C39" s="8">
        <f>PRODUCT(B39,C38)</f>
        <v>11.580857337264684</v>
      </c>
      <c r="D39" s="8">
        <f>PRODUCT(B39,D38)</f>
        <v>10.850533000680427</v>
      </c>
      <c r="E39" s="8">
        <f>PRODUCT(B39,E38)</f>
        <v>11.163529144930822</v>
      </c>
      <c r="F39" s="8">
        <f>PRODUCT(B39,F38)</f>
        <v>12.41551372193241</v>
      </c>
      <c r="G39" s="8">
        <f>SUM(C39:D39)</f>
        <v>22.43139033794511</v>
      </c>
      <c r="H39" s="8">
        <f>SUM(E39:F39)</f>
        <v>23.579042866863233</v>
      </c>
      <c r="I39" s="8">
        <f>D39+E39</f>
        <v>22.01406214561125</v>
      </c>
      <c r="J39" s="8">
        <f>SUM(C39:E39)</f>
        <v>33.59491948287593</v>
      </c>
      <c r="K39" s="8">
        <f>H39-G39</f>
        <v>1.1476525289181225</v>
      </c>
    </row>
    <row r="41" spans="1:11" ht="15">
      <c r="A41" s="1"/>
      <c r="B41" s="2" t="s">
        <v>5</v>
      </c>
      <c r="C41" s="3" t="s">
        <v>1</v>
      </c>
      <c r="D41" s="3" t="s">
        <v>2</v>
      </c>
      <c r="E41" s="3" t="s">
        <v>3</v>
      </c>
      <c r="F41" s="3" t="s">
        <v>4</v>
      </c>
      <c r="G41" s="4" t="s">
        <v>7</v>
      </c>
      <c r="H41" s="5" t="s">
        <v>8</v>
      </c>
      <c r="I41" s="5" t="s">
        <v>19</v>
      </c>
      <c r="J41" s="5" t="s">
        <v>10</v>
      </c>
      <c r="K41" s="5" t="s">
        <v>23</v>
      </c>
    </row>
    <row r="42" spans="1:11" ht="15">
      <c r="A42" s="7" t="s">
        <v>14</v>
      </c>
      <c r="B42" s="8">
        <v>44.47</v>
      </c>
      <c r="C42" s="8">
        <v>11</v>
      </c>
      <c r="D42" s="8">
        <v>10.5</v>
      </c>
      <c r="E42" s="8">
        <v>10.8</v>
      </c>
      <c r="F42" s="8">
        <v>12.2</v>
      </c>
      <c r="G42" s="8">
        <f>SUM(C42:D42)</f>
        <v>21.5</v>
      </c>
      <c r="H42" s="8">
        <f>SUM(E42:F42)</f>
        <v>23</v>
      </c>
      <c r="I42" s="8">
        <f>D42+E42</f>
        <v>21.3</v>
      </c>
      <c r="J42" s="8">
        <f>SUM(C42:E42)</f>
        <v>32.3</v>
      </c>
      <c r="K42" s="8">
        <f>H42-G42</f>
        <v>1.5</v>
      </c>
    </row>
    <row r="43" spans="1:9" ht="15" hidden="1">
      <c r="A43" s="9" t="s">
        <v>0</v>
      </c>
      <c r="B43" s="10"/>
      <c r="C43" s="11">
        <f>C42/B42</f>
        <v>0.24735776928266248</v>
      </c>
      <c r="D43" s="11">
        <f>D42/B42</f>
        <v>0.23611423431526873</v>
      </c>
      <c r="E43" s="11">
        <f>E42/B42</f>
        <v>0.242860355295705</v>
      </c>
      <c r="F43" s="11">
        <f>F42/B42</f>
        <v>0.27434225320440747</v>
      </c>
      <c r="G43" s="12"/>
      <c r="I43" s="8">
        <f>D43+E43</f>
        <v>0.4789745896109737</v>
      </c>
    </row>
    <row r="44" spans="1:11" ht="15">
      <c r="A44" s="7" t="s">
        <v>24</v>
      </c>
      <c r="B44" s="8">
        <f>B9</f>
        <v>46</v>
      </c>
      <c r="C44" s="8">
        <f>PRODUCT(B44,C43)</f>
        <v>11.378457387002474</v>
      </c>
      <c r="D44" s="8">
        <f>PRODUCT(B44,D43)</f>
        <v>10.861254778502362</v>
      </c>
      <c r="E44" s="8">
        <f>PRODUCT(B44,E43)</f>
        <v>11.17157634360243</v>
      </c>
      <c r="F44" s="8">
        <f>PRODUCT(B44,F43)</f>
        <v>12.619743647402744</v>
      </c>
      <c r="G44" s="8">
        <f>SUM(C44:D44)</f>
        <v>22.239712165504834</v>
      </c>
      <c r="H44" s="8">
        <f>SUM(E44:F44)</f>
        <v>23.791319991005174</v>
      </c>
      <c r="I44" s="8">
        <f>D44+E44</f>
        <v>22.032831122104792</v>
      </c>
      <c r="J44" s="8">
        <f>SUM(C44:E44)</f>
        <v>33.411288509107266</v>
      </c>
      <c r="K44" s="8">
        <f>H44-G44</f>
        <v>1.5516078255003407</v>
      </c>
    </row>
    <row r="46" spans="1:11" ht="15">
      <c r="A46" s="1"/>
      <c r="B46" s="2" t="s">
        <v>5</v>
      </c>
      <c r="C46" s="3" t="s">
        <v>1</v>
      </c>
      <c r="D46" s="3" t="s">
        <v>2</v>
      </c>
      <c r="E46" s="3" t="s">
        <v>3</v>
      </c>
      <c r="F46" s="3" t="s">
        <v>4</v>
      </c>
      <c r="G46" s="4" t="s">
        <v>7</v>
      </c>
      <c r="H46" s="5" t="s">
        <v>8</v>
      </c>
      <c r="I46" s="5" t="s">
        <v>19</v>
      </c>
      <c r="J46" s="5" t="s">
        <v>10</v>
      </c>
      <c r="K46" s="5" t="s">
        <v>23</v>
      </c>
    </row>
    <row r="47" spans="1:11" ht="15">
      <c r="A47" s="7" t="s">
        <v>15</v>
      </c>
      <c r="B47" s="8">
        <v>44.38</v>
      </c>
      <c r="C47" s="8">
        <v>11</v>
      </c>
      <c r="D47" s="8">
        <v>10.5</v>
      </c>
      <c r="E47" s="8">
        <v>10.9</v>
      </c>
      <c r="F47" s="8">
        <v>12</v>
      </c>
      <c r="G47" s="8">
        <f>SUM(C47:D47)</f>
        <v>21.5</v>
      </c>
      <c r="H47" s="8">
        <f>SUM(E47:F47)</f>
        <v>22.9</v>
      </c>
      <c r="I47" s="8">
        <f>D47+E47</f>
        <v>21.4</v>
      </c>
      <c r="J47" s="8">
        <f>SUM(C47:E47)</f>
        <v>32.4</v>
      </c>
      <c r="K47" s="8">
        <f>H47-G47</f>
        <v>1.3999999999999986</v>
      </c>
    </row>
    <row r="48" spans="1:9" ht="15" hidden="1">
      <c r="A48" s="9" t="s">
        <v>0</v>
      </c>
      <c r="B48" s="10"/>
      <c r="C48" s="11">
        <f>C47/B47</f>
        <v>0.24785939612438035</v>
      </c>
      <c r="D48" s="11">
        <f>D47/B47</f>
        <v>0.23659305993690852</v>
      </c>
      <c r="E48" s="11">
        <f>E47/B47</f>
        <v>0.245606128886886</v>
      </c>
      <c r="F48" s="11">
        <f>F47/B47</f>
        <v>0.270392068499324</v>
      </c>
      <c r="G48" s="12"/>
      <c r="I48" s="8">
        <f>D48+E48</f>
        <v>0.48219918882379453</v>
      </c>
    </row>
    <row r="49" spans="1:11" ht="15">
      <c r="A49" s="7" t="s">
        <v>24</v>
      </c>
      <c r="B49" s="8">
        <f>B9</f>
        <v>46</v>
      </c>
      <c r="C49" s="8">
        <f>PRODUCT(B49,C48)</f>
        <v>11.401532221721496</v>
      </c>
      <c r="D49" s="8">
        <f>PRODUCT(B49,D48)</f>
        <v>10.883280757097792</v>
      </c>
      <c r="E49" s="8">
        <f>PRODUCT(B49,E48)</f>
        <v>11.297881928796755</v>
      </c>
      <c r="F49" s="8">
        <f>PRODUCT(B49,F48)</f>
        <v>12.438035150968904</v>
      </c>
      <c r="G49" s="8">
        <f>SUM(C49:D49)</f>
        <v>22.28481297881929</v>
      </c>
      <c r="H49" s="8">
        <f>SUM(E49:F49)</f>
        <v>23.73591707976566</v>
      </c>
      <c r="I49" s="8">
        <f>D49+E49</f>
        <v>22.18116268589455</v>
      </c>
      <c r="J49" s="8">
        <f>SUM(C49:E49)</f>
        <v>33.582694907616045</v>
      </c>
      <c r="K49" s="8">
        <f>H49-G49</f>
        <v>1.4511041009463703</v>
      </c>
    </row>
  </sheetData>
  <sheetProtection sheet="1" objects="1" scenarios="1" selectLockedCells="1"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B9" sqref="B9"/>
    </sheetView>
  </sheetViews>
  <sheetFormatPr defaultColWidth="9.140625" defaultRowHeight="12.75"/>
  <cols>
    <col min="1" max="1" width="12.57421875" style="6" customWidth="1"/>
    <col min="2" max="2" width="9.28125" style="6" customWidth="1"/>
    <col min="3" max="3" width="9.8515625" style="6" customWidth="1"/>
    <col min="4" max="4" width="10.28125" style="6" customWidth="1"/>
    <col min="5" max="5" width="10.140625" style="6" customWidth="1"/>
    <col min="6" max="6" width="10.28125" style="6" customWidth="1"/>
    <col min="7" max="7" width="9.00390625" style="6" customWidth="1"/>
    <col min="8" max="8" width="10.421875" style="6" customWidth="1"/>
    <col min="9" max="9" width="11.57421875" style="6" customWidth="1"/>
    <col min="10" max="10" width="9.140625" style="6" customWidth="1"/>
    <col min="11" max="11" width="13.57421875" style="6" customWidth="1"/>
    <col min="12" max="16384" width="11.57421875" style="6" customWidth="1"/>
  </cols>
  <sheetData>
    <row r="1" ht="15"/>
    <row r="2" ht="15">
      <c r="A2" s="20" t="s">
        <v>25</v>
      </c>
    </row>
    <row r="3" ht="15">
      <c r="K3" s="12"/>
    </row>
    <row r="4" spans="1:11" ht="15">
      <c r="A4" s="21" t="s">
        <v>22</v>
      </c>
      <c r="K4" s="12"/>
    </row>
    <row r="5" spans="3:4" ht="15">
      <c r="C5" s="16"/>
      <c r="D5" s="12"/>
    </row>
    <row r="6" spans="1:11" ht="15">
      <c r="A6" s="1"/>
      <c r="B6" s="2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4" t="s">
        <v>7</v>
      </c>
      <c r="H6" s="5" t="s">
        <v>8</v>
      </c>
      <c r="I6" s="5" t="s">
        <v>19</v>
      </c>
      <c r="J6" s="5" t="s">
        <v>10</v>
      </c>
      <c r="K6" s="19" t="s">
        <v>23</v>
      </c>
    </row>
    <row r="7" spans="1:11" ht="15">
      <c r="A7" s="7" t="s">
        <v>18</v>
      </c>
      <c r="B7" s="8">
        <v>49.67</v>
      </c>
      <c r="C7" s="8">
        <v>12.19</v>
      </c>
      <c r="D7" s="8">
        <v>11.6</v>
      </c>
      <c r="E7" s="8">
        <v>12.18</v>
      </c>
      <c r="F7" s="8">
        <v>13.7</v>
      </c>
      <c r="G7" s="8">
        <f>SUM(C7:D7)</f>
        <v>23.79</v>
      </c>
      <c r="H7" s="8">
        <f>SUM(E7:F7)</f>
        <v>25.88</v>
      </c>
      <c r="I7" s="8">
        <f>D7+E7</f>
        <v>23.78</v>
      </c>
      <c r="J7" s="8">
        <f>SUM(C7:E7)</f>
        <v>35.97</v>
      </c>
      <c r="K7" s="8">
        <f>H7-G7</f>
        <v>2.09</v>
      </c>
    </row>
    <row r="8" spans="1:9" ht="15" hidden="1">
      <c r="A8" s="9" t="s">
        <v>0</v>
      </c>
      <c r="B8" s="10"/>
      <c r="C8" s="11">
        <f>C7/B7</f>
        <v>0.2454197704852023</v>
      </c>
      <c r="D8" s="11">
        <f>D7/B7</f>
        <v>0.23354137306221057</v>
      </c>
      <c r="E8" s="11">
        <f>E7/B7</f>
        <v>0.24521844171532112</v>
      </c>
      <c r="F8" s="11">
        <f>F7/B7</f>
        <v>0.27582041473726593</v>
      </c>
      <c r="G8" s="12"/>
      <c r="I8" s="8">
        <f>D8+E8</f>
        <v>0.4787598147775317</v>
      </c>
    </row>
    <row r="9" spans="1:11" ht="15">
      <c r="A9" s="7" t="s">
        <v>24</v>
      </c>
      <c r="B9" s="17">
        <v>53</v>
      </c>
      <c r="C9" s="8">
        <f>PRODUCT(B9,C8)</f>
        <v>13.007247835715722</v>
      </c>
      <c r="D9" s="8">
        <f>PRODUCT(B9,D8)</f>
        <v>12.37769277229716</v>
      </c>
      <c r="E9" s="8">
        <f>PRODUCT(B9,E8)</f>
        <v>12.99657741091202</v>
      </c>
      <c r="F9" s="8">
        <f>PRODUCT(B9,F8)</f>
        <v>14.618481981075094</v>
      </c>
      <c r="G9" s="8">
        <f>SUM(C9:D9)</f>
        <v>25.384940608012883</v>
      </c>
      <c r="H9" s="8">
        <f>SUM(E9:F9)</f>
        <v>27.615059391987113</v>
      </c>
      <c r="I9" s="8">
        <f>D9+E9</f>
        <v>25.374270183209177</v>
      </c>
      <c r="J9" s="8">
        <f>SUM(C9:E9)</f>
        <v>38.3815180189249</v>
      </c>
      <c r="K9" s="8">
        <f>H9-G9</f>
        <v>2.2301187839742305</v>
      </c>
    </row>
    <row r="10" ht="15"/>
    <row r="11" spans="1:11" ht="15">
      <c r="A11" s="1"/>
      <c r="B11" s="2" t="s">
        <v>5</v>
      </c>
      <c r="C11" s="3" t="s">
        <v>1</v>
      </c>
      <c r="D11" s="3" t="s">
        <v>2</v>
      </c>
      <c r="E11" s="3" t="s">
        <v>3</v>
      </c>
      <c r="F11" s="3" t="s">
        <v>4</v>
      </c>
      <c r="G11" s="4" t="s">
        <v>7</v>
      </c>
      <c r="H11" s="5" t="s">
        <v>8</v>
      </c>
      <c r="I11" s="5" t="s">
        <v>19</v>
      </c>
      <c r="J11" s="5" t="s">
        <v>10</v>
      </c>
      <c r="K11" s="19" t="s">
        <v>23</v>
      </c>
    </row>
    <row r="12" spans="1:11" ht="15">
      <c r="A12" s="7" t="s">
        <v>20</v>
      </c>
      <c r="B12" s="8">
        <v>49.74</v>
      </c>
      <c r="C12" s="8">
        <v>12.41</v>
      </c>
      <c r="D12" s="8">
        <v>11.62</v>
      </c>
      <c r="E12" s="8">
        <v>12.18</v>
      </c>
      <c r="F12" s="8">
        <v>13.53</v>
      </c>
      <c r="G12" s="8">
        <f>SUM(C12:D12)</f>
        <v>24.03</v>
      </c>
      <c r="H12" s="8">
        <f>SUM(E12:F12)</f>
        <v>25.71</v>
      </c>
      <c r="I12" s="8">
        <f>D12+E12</f>
        <v>23.799999999999997</v>
      </c>
      <c r="J12" s="8">
        <f>SUM(C12:E12)</f>
        <v>36.21</v>
      </c>
      <c r="K12" s="8">
        <f>H12-G12</f>
        <v>1.6799999999999997</v>
      </c>
    </row>
    <row r="13" spans="1:9" ht="15" hidden="1">
      <c r="A13" s="9" t="s">
        <v>0</v>
      </c>
      <c r="B13" s="10"/>
      <c r="C13" s="11">
        <f>C12/B12</f>
        <v>0.2494973864093285</v>
      </c>
      <c r="D13" s="11">
        <f>D12/B12</f>
        <v>0.23361479694410933</v>
      </c>
      <c r="E13" s="11">
        <f>E12/B12</f>
        <v>0.24487334137515077</v>
      </c>
      <c r="F13" s="11">
        <f>F12/B12</f>
        <v>0.2720144752714113</v>
      </c>
      <c r="G13" s="12"/>
      <c r="I13" s="8">
        <f>D13+E13</f>
        <v>0.47848813831926007</v>
      </c>
    </row>
    <row r="14" spans="1:11" ht="16.5" customHeight="1">
      <c r="A14" s="7" t="s">
        <v>24</v>
      </c>
      <c r="B14" s="18">
        <f>B9</f>
        <v>53</v>
      </c>
      <c r="C14" s="8">
        <f>PRODUCT(B14,C13)</f>
        <v>13.223361479694411</v>
      </c>
      <c r="D14" s="8">
        <f>PRODUCT(B14,D13)</f>
        <v>12.381584238037794</v>
      </c>
      <c r="E14" s="8">
        <f>PRODUCT(B14,E13)</f>
        <v>12.97828709288299</v>
      </c>
      <c r="F14" s="8">
        <f>PRODUCT(B14,F13)</f>
        <v>14.4167671893848</v>
      </c>
      <c r="G14" s="8">
        <f>SUM(C14:D14)</f>
        <v>25.604945717732207</v>
      </c>
      <c r="H14" s="8">
        <f>SUM(E14:F14)</f>
        <v>27.39505428226779</v>
      </c>
      <c r="I14" s="8">
        <f>D14+E14</f>
        <v>25.359871330920782</v>
      </c>
      <c r="J14" s="8">
        <f>SUM(C14:E14)</f>
        <v>38.5832328106152</v>
      </c>
      <c r="K14" s="8">
        <f>H14-G14</f>
        <v>1.7901085645355828</v>
      </c>
    </row>
    <row r="15" spans="1:11" ht="1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">
      <c r="A16" s="1"/>
      <c r="B16" s="2" t="s">
        <v>5</v>
      </c>
      <c r="C16" s="3" t="s">
        <v>1</v>
      </c>
      <c r="D16" s="3" t="s">
        <v>2</v>
      </c>
      <c r="E16" s="3" t="s">
        <v>3</v>
      </c>
      <c r="F16" s="3" t="s">
        <v>4</v>
      </c>
      <c r="G16" s="4" t="s">
        <v>7</v>
      </c>
      <c r="H16" s="5" t="s">
        <v>8</v>
      </c>
      <c r="I16" s="5" t="s">
        <v>19</v>
      </c>
      <c r="J16" s="5" t="s">
        <v>10</v>
      </c>
      <c r="K16" s="19" t="s">
        <v>23</v>
      </c>
    </row>
    <row r="17" spans="1:11" ht="15">
      <c r="A17" s="7" t="s">
        <v>21</v>
      </c>
      <c r="B17" s="8">
        <v>49.92</v>
      </c>
      <c r="C17" s="8">
        <v>12.11</v>
      </c>
      <c r="D17" s="8">
        <v>11.48</v>
      </c>
      <c r="E17" s="8">
        <v>12.53</v>
      </c>
      <c r="F17" s="8">
        <v>13.8</v>
      </c>
      <c r="G17" s="8">
        <f>SUM(C17:D17)</f>
        <v>23.59</v>
      </c>
      <c r="H17" s="8">
        <f>SUM(E17:F17)</f>
        <v>26.33</v>
      </c>
      <c r="I17" s="8">
        <f>D17+E17</f>
        <v>24.009999999999998</v>
      </c>
      <c r="J17" s="8">
        <f>SUM(C17:E17)</f>
        <v>36.12</v>
      </c>
      <c r="K17" s="8">
        <f>H17-G17</f>
        <v>2.7399999999999984</v>
      </c>
    </row>
    <row r="18" spans="1:9" ht="15" hidden="1">
      <c r="A18" s="9" t="s">
        <v>0</v>
      </c>
      <c r="B18" s="10"/>
      <c r="C18" s="11">
        <f>C17/B17</f>
        <v>0.242588141025641</v>
      </c>
      <c r="D18" s="11">
        <f>D17/B17</f>
        <v>0.2299679487179487</v>
      </c>
      <c r="E18" s="11">
        <f>E17/B17</f>
        <v>0.25100160256410253</v>
      </c>
      <c r="F18" s="11">
        <f>F17/B17</f>
        <v>0.2764423076923077</v>
      </c>
      <c r="G18" s="12"/>
      <c r="I18" s="8">
        <f>D18+E18</f>
        <v>0.4809695512820512</v>
      </c>
    </row>
    <row r="19" spans="1:11" ht="15">
      <c r="A19" s="7" t="s">
        <v>24</v>
      </c>
      <c r="B19" s="18">
        <f>B9</f>
        <v>53</v>
      </c>
      <c r="C19" s="8">
        <f>PRODUCT(B19,C18)</f>
        <v>12.857171474358973</v>
      </c>
      <c r="D19" s="8">
        <f>PRODUCT(B19,D18)</f>
        <v>12.188301282051281</v>
      </c>
      <c r="E19" s="8">
        <f>PRODUCT(B19,E18)</f>
        <v>13.303084935897434</v>
      </c>
      <c r="F19" s="8">
        <f>PRODUCT(B19,F18)</f>
        <v>14.651442307692308</v>
      </c>
      <c r="G19" s="8">
        <f>SUM(C19:D19)</f>
        <v>25.045472756410255</v>
      </c>
      <c r="H19" s="8">
        <f>SUM(E19:F19)</f>
        <v>27.954527243589745</v>
      </c>
      <c r="I19" s="8">
        <f>D19+E19</f>
        <v>25.491386217948715</v>
      </c>
      <c r="J19" s="8">
        <f>SUM(C19:E19)</f>
        <v>38.34855769230769</v>
      </c>
      <c r="K19" s="8">
        <f>H19-G19</f>
        <v>2.909054487179489</v>
      </c>
    </row>
    <row r="20" spans="1:11" ht="1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 sheet="1" objects="1" scenarios="1" selectLockedCells="1"/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UK Athletics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tlomax</dc:creator>
  <cp:keywords/>
  <dc:description/>
  <cp:lastModifiedBy>Brian Mackenzie</cp:lastModifiedBy>
  <cp:lastPrinted>2008-12-16T16:31:35Z</cp:lastPrinted>
  <dcterms:created xsi:type="dcterms:W3CDTF">2004-06-29T11:30:58Z</dcterms:created>
  <dcterms:modified xsi:type="dcterms:W3CDTF">2009-01-01T15:55:55Z</dcterms:modified>
  <cp:category/>
  <cp:version/>
  <cp:contentType/>
  <cp:contentStatus/>
</cp:coreProperties>
</file>